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Projekte\3314_BFKI-IW\02 Verwertung\05 Tool Kit\Reverse Financials\public\"/>
    </mc:Choice>
  </mc:AlternateContent>
  <bookViews>
    <workbookView xWindow="15240" yWindow="5445" windowWidth="21720" windowHeight="18765" tabRatio="500" activeTab="1"/>
  </bookViews>
  <sheets>
    <sheet name="Reverse Financials" sheetId="9" r:id="rId1"/>
    <sheet name="Beispiel" sheetId="10" r:id="rId2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9" l="1"/>
  <c r="C17" i="9"/>
  <c r="D15" i="9"/>
  <c r="C15" i="9"/>
  <c r="C9" i="9"/>
  <c r="C9" i="10" l="1"/>
  <c r="D13" i="10"/>
  <c r="D15" i="10" s="1"/>
  <c r="D23" i="10" s="1"/>
  <c r="C10" i="10"/>
  <c r="C13" i="10"/>
  <c r="C15" i="10"/>
  <c r="C17" i="10" s="1"/>
  <c r="C19" i="10" s="1"/>
  <c r="C21" i="10" s="1"/>
  <c r="D13" i="9"/>
  <c r="C10" i="9" l="1"/>
  <c r="C13" i="9"/>
  <c r="C19" i="9" s="1"/>
  <c r="C21" i="9" s="1"/>
  <c r="C23" i="10"/>
  <c r="D23" i="9"/>
  <c r="D19" i="9"/>
  <c r="D21" i="9" s="1"/>
  <c r="C23" i="9"/>
  <c r="D17" i="10"/>
  <c r="D19" i="10" s="1"/>
  <c r="D21" i="10" s="1"/>
  <c r="C25" i="10" s="1"/>
  <c r="C26" i="10" s="1"/>
  <c r="C25" i="9" l="1"/>
  <c r="C26" i="9" s="1"/>
</calcChain>
</file>

<file path=xl/sharedStrings.xml><?xml version="1.0" encoding="utf-8"?>
<sst xmlns="http://schemas.openxmlformats.org/spreadsheetml/2006/main" count="143" uniqueCount="59">
  <si>
    <t>Reverse financials</t>
  </si>
  <si>
    <t>Subscription p.a.</t>
  </si>
  <si>
    <t>Pay per T-Shirt</t>
  </si>
  <si>
    <t>Verantwortliche</t>
  </si>
  <si>
    <t>Datum</t>
  </si>
  <si>
    <t>Spezifikation</t>
  </si>
  <si>
    <t>Beschreibung</t>
  </si>
  <si>
    <t>Quelle</t>
  </si>
  <si>
    <t>Annahmen und Berechnungen</t>
  </si>
  <si>
    <t>Management Entscheidung</t>
  </si>
  <si>
    <t>Annahme</t>
  </si>
  <si>
    <t>Annahme oder Fakt</t>
  </si>
  <si>
    <t>Kalkulation</t>
  </si>
  <si>
    <t>Management Entscheidung oder Annahme</t>
  </si>
  <si>
    <t>Umsatzrendite in %</t>
  </si>
  <si>
    <t>Wie hoch ist Ihr erwarteter Gewinn im Verhältnis zum Umsatz?</t>
  </si>
  <si>
    <t>Benötiger Umsatz</t>
  </si>
  <si>
    <t>Wie hoch ist der benötigte Jahresumsatz?</t>
  </si>
  <si>
    <t>Zulässige Kosten</t>
  </si>
  <si>
    <t>Wie hoch sollen die Kosten sein, die lhr Unternehmen produzieren darf?</t>
  </si>
  <si>
    <t>Erlösmodel(le)</t>
  </si>
  <si>
    <t>Definieren Sie ein oder mehrere
Umsatzmodelle, die Einkommen erzeugen.
(Beschreibung, keine Zahlen)</t>
  </si>
  <si>
    <t>Umsatzverteilung</t>
  </si>
  <si>
    <t>Wenn Sie mehrere Einkommensströme haben, wie sind diese verteilt?</t>
  </si>
  <si>
    <t>Umsätze pro Strom</t>
  </si>
  <si>
    <t>Wie viel Umsatz muss pro Erlösstrom generiert werden?</t>
  </si>
  <si>
    <t>Ø Preis pro Einheit</t>
  </si>
  <si>
    <t>Was denken Sie, ist der Kunde
bereit durchschnittlich zu zahlen?</t>
  </si>
  <si>
    <t>Anzahl verkaufter Einheiten</t>
  </si>
  <si>
    <t>Wie viele Einheiten müssen für
die Erreichung der Umsatzziele verkauft werden?</t>
  </si>
  <si>
    <t>Einheiten pro Kunde</t>
  </si>
  <si>
    <t>Wie viele Einheiten wird ein Kunde
durchschnittlich im Jahr kaufen?</t>
  </si>
  <si>
    <t>Anzahl der Kunden</t>
  </si>
  <si>
    <t>Wie viele Kunden benötigt das Geschäft, um das Umsatzziel zu erreichen?</t>
  </si>
  <si>
    <t>Anzahl der Neukunden</t>
  </si>
  <si>
    <t>Neue Kunden in %</t>
  </si>
  <si>
    <t>Was ist der Anteil der neuen Kunden in Relation zu der Anzahl der Kunden?</t>
  </si>
  <si>
    <t>Wie viele Neukunden müssen pro
Jahr akquiriert werden?</t>
  </si>
  <si>
    <t>Kundenakquisitionskosten (CAC)</t>
  </si>
  <si>
    <t>Wie viel Geld werden Sie für die
Neukundenakquise ausgeben?</t>
  </si>
  <si>
    <t>Gesamte CAC</t>
  </si>
  <si>
    <t>Wie hoch ist das gesamte Marketingbudget, das für die Kundenakquise benötigt wird?</t>
  </si>
  <si>
    <t>Direkte Kosten per Stück</t>
  </si>
  <si>
    <t>Höhe der direkten Kosten (Material, Versand) pro verkaufter Einheit?</t>
  </si>
  <si>
    <t>Gesamte direkte Kosten</t>
  </si>
  <si>
    <t>Höhe der gesamten direkten Kosten für Ihre Geschäftsidee</t>
  </si>
  <si>
    <t>Gesamte indirekte Kosten</t>
  </si>
  <si>
    <t>Wie hoch sind die indirekten Kosten, die nicht einer individuellen Einheit zugeordnet werden können (Overhead)?</t>
  </si>
  <si>
    <t>Erwartete Kosten</t>
  </si>
  <si>
    <t>Summe der erwarteten Kosten pro Jahr</t>
  </si>
  <si>
    <t>Kostenpuffer</t>
  </si>
  <si>
    <t>Ist der Kostenpuffer hoch genug, um unerwartete Kosten zu decken?</t>
  </si>
  <si>
    <t>Projekt Name</t>
  </si>
  <si>
    <t xml:space="preserve">Benötigter Profit </t>
  </si>
  <si>
    <t>Wie viel Gewinn (vor Steuern) würde Ihre Idee lohnenswert machen?</t>
  </si>
  <si>
    <t>Hinweis: Nur in dunkelgraue hinterlegten Feldern sind Angaben zu machen.</t>
  </si>
  <si>
    <r>
      <rPr>
        <b/>
        <i/>
        <sz val="11"/>
        <color theme="1"/>
        <rFont val="Arial"/>
        <family val="2"/>
      </rPr>
      <t>Quelle:</t>
    </r>
    <r>
      <rPr>
        <i/>
        <sz val="11"/>
        <color theme="1"/>
        <rFont val="Arial"/>
        <family val="2"/>
      </rPr>
      <t xml:space="preserve"> BMI Lab
https://bmilab.com/reverse-financials </t>
    </r>
  </si>
  <si>
    <t>Erlösströme</t>
  </si>
  <si>
    <t>Reverse financials: 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</si>
</sst>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3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4" fillId="2" borderId="8" xfId="0" applyFont="1" applyFill="1" applyBorder="1"/>
    <xf numFmtId="0" fontId="4" fillId="4" borderId="8" xfId="0" applyFont="1" applyFill="1" applyBorder="1" applyAlignment="1">
      <alignment wrapText="1"/>
    </xf>
    <xf numFmtId="0" fontId="4" fillId="4" borderId="8" xfId="0" applyFont="1" applyFill="1" applyBorder="1"/>
    <xf numFmtId="0" fontId="4" fillId="2" borderId="7" xfId="0" applyFont="1" applyFill="1" applyBorder="1"/>
    <xf numFmtId="0" fontId="7" fillId="4" borderId="9" xfId="0" applyFont="1" applyFill="1" applyBorder="1" applyAlignment="1">
      <alignment wrapText="1"/>
    </xf>
    <xf numFmtId="3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0" fontId="4" fillId="4" borderId="8" xfId="1" applyNumberFormat="1" applyFont="1" applyFill="1" applyBorder="1"/>
    <xf numFmtId="0" fontId="4" fillId="4" borderId="4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4" fontId="4" fillId="4" borderId="8" xfId="1" applyFont="1" applyFill="1" applyBorder="1" applyAlignment="1">
      <alignment horizontal="right"/>
    </xf>
    <xf numFmtId="164" fontId="4" fillId="4" borderId="8" xfId="1" applyNumberFormat="1" applyFont="1" applyFill="1" applyBorder="1"/>
    <xf numFmtId="3" fontId="4" fillId="4" borderId="8" xfId="0" applyNumberFormat="1" applyFont="1" applyFill="1" applyBorder="1"/>
    <xf numFmtId="9" fontId="4" fillId="4" borderId="8" xfId="0" applyNumberFormat="1" applyFont="1" applyFill="1" applyBorder="1"/>
    <xf numFmtId="44" fontId="4" fillId="4" borderId="7" xfId="1" applyFont="1" applyFill="1" applyBorder="1" applyAlignment="1">
      <alignment horizontal="right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44" fontId="4" fillId="5" borderId="8" xfId="1" applyFont="1" applyFill="1" applyBorder="1" applyAlignment="1">
      <alignment horizontal="right"/>
    </xf>
    <xf numFmtId="44" fontId="4" fillId="5" borderId="7" xfId="1" applyFont="1" applyFill="1" applyBorder="1" applyAlignment="1">
      <alignment horizontal="right"/>
    </xf>
    <xf numFmtId="10" fontId="4" fillId="5" borderId="8" xfId="1" applyNumberFormat="1" applyFont="1" applyFill="1" applyBorder="1"/>
    <xf numFmtId="164" fontId="4" fillId="5" borderId="8" xfId="1" applyNumberFormat="1" applyFont="1" applyFill="1" applyBorder="1"/>
    <xf numFmtId="3" fontId="4" fillId="5" borderId="8" xfId="0" applyNumberFormat="1" applyFont="1" applyFill="1" applyBorder="1"/>
    <xf numFmtId="9" fontId="4" fillId="5" borderId="8" xfId="0" applyNumberFormat="1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4" fillId="5" borderId="4" xfId="0" applyFont="1" applyFill="1" applyBorder="1"/>
    <xf numFmtId="0" fontId="4" fillId="6" borderId="8" xfId="0" applyFont="1" applyFill="1" applyBorder="1"/>
    <xf numFmtId="3" fontId="4" fillId="6" borderId="8" xfId="0" applyNumberFormat="1" applyFont="1" applyFill="1" applyBorder="1"/>
    <xf numFmtId="0" fontId="4" fillId="6" borderId="8" xfId="0" applyFont="1" applyFill="1" applyBorder="1" applyAlignment="1">
      <alignment wrapText="1"/>
    </xf>
    <xf numFmtId="0" fontId="11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wrapText="1"/>
    </xf>
    <xf numFmtId="164" fontId="4" fillId="5" borderId="3" xfId="1" applyNumberFormat="1" applyFont="1" applyFill="1" applyBorder="1" applyAlignment="1">
      <alignment horizontal="center"/>
    </xf>
    <xf numFmtId="164" fontId="4" fillId="5" borderId="4" xfId="1" applyNumberFormat="1" applyFont="1" applyFill="1" applyBorder="1" applyAlignment="1">
      <alignment horizontal="center"/>
    </xf>
    <xf numFmtId="9" fontId="4" fillId="5" borderId="5" xfId="2" applyFont="1" applyFill="1" applyBorder="1" applyAlignment="1">
      <alignment horizontal="center"/>
    </xf>
    <xf numFmtId="9" fontId="4" fillId="5" borderId="6" xfId="2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4" fillId="4" borderId="5" xfId="1" applyNumberFormat="1" applyFont="1" applyFill="1" applyBorder="1" applyAlignment="1">
      <alignment horizontal="center"/>
    </xf>
    <xf numFmtId="164" fontId="4" fillId="4" borderId="6" xfId="1" applyNumberFormat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4" fontId="4" fillId="5" borderId="6" xfId="1" applyNumberFormat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164" fontId="8" fillId="4" borderId="6" xfId="1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5" borderId="6" xfId="0" applyFont="1" applyFill="1" applyBorder="1"/>
    <xf numFmtId="164" fontId="4" fillId="4" borderId="4" xfId="1" applyNumberFormat="1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left" vertical="center"/>
    </xf>
    <xf numFmtId="164" fontId="4" fillId="4" borderId="13" xfId="1" applyNumberFormat="1" applyFont="1" applyFill="1" applyBorder="1" applyAlignment="1">
      <alignment horizontal="left" vertical="center"/>
    </xf>
    <xf numFmtId="9" fontId="4" fillId="4" borderId="5" xfId="2" applyFont="1" applyFill="1" applyBorder="1" applyAlignment="1">
      <alignment horizontal="right"/>
    </xf>
    <xf numFmtId="9" fontId="4" fillId="4" borderId="6" xfId="2" applyFont="1" applyFill="1" applyBorder="1" applyAlignment="1">
      <alignment horizontal="right"/>
    </xf>
  </cellXfs>
  <cellStyles count="35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Prozent" xfId="2" builtinId="5"/>
    <cellStyle name="Standard" xfId="0" builtinId="0"/>
    <cellStyle name="Währung" xfId="1" builtin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theme="0" tint="-4.9989318521683403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PageLayoutView="120" workbookViewId="0">
      <selection activeCell="A2" sqref="A2:B4"/>
    </sheetView>
  </sheetViews>
  <sheetFormatPr baseColWidth="10" defaultColWidth="10.875" defaultRowHeight="14.25" x14ac:dyDescent="0.2"/>
  <cols>
    <col min="1" max="1" width="25.5" style="4" customWidth="1"/>
    <col min="2" max="2" width="27.5" style="1" customWidth="1"/>
    <col min="3" max="3" width="20.375" style="1" customWidth="1"/>
    <col min="4" max="4" width="18.5" style="1" customWidth="1"/>
    <col min="5" max="5" width="27.5" style="1" customWidth="1"/>
    <col min="6" max="6" width="52.5" style="1" customWidth="1"/>
    <col min="7" max="16384" width="10.875" style="1"/>
  </cols>
  <sheetData>
    <row r="1" spans="1:6" ht="42" customHeight="1" x14ac:dyDescent="0.2">
      <c r="A1" s="41" t="s">
        <v>0</v>
      </c>
      <c r="B1" s="41"/>
      <c r="C1" s="41"/>
      <c r="D1" s="41"/>
      <c r="E1" s="41"/>
    </row>
    <row r="2" spans="1:6" s="2" customFormat="1" ht="15.75" x14ac:dyDescent="0.25">
      <c r="A2" s="5" t="s">
        <v>52</v>
      </c>
      <c r="B2" s="56"/>
      <c r="D2" s="40" t="s">
        <v>55</v>
      </c>
    </row>
    <row r="3" spans="1:6" s="2" customFormat="1" ht="15.75" x14ac:dyDescent="0.25">
      <c r="A3" s="6" t="s">
        <v>3</v>
      </c>
      <c r="B3" s="56"/>
    </row>
    <row r="4" spans="1:6" s="2" customFormat="1" ht="15.75" x14ac:dyDescent="0.25">
      <c r="A4" s="7" t="s">
        <v>4</v>
      </c>
      <c r="B4" s="36"/>
    </row>
    <row r="5" spans="1:6" s="2" customFormat="1" ht="15" x14ac:dyDescent="0.2">
      <c r="A5" s="3"/>
    </row>
    <row r="6" spans="1:6" s="2" customFormat="1" ht="16.5" thickBot="1" x14ac:dyDescent="0.3">
      <c r="A6" s="12" t="s">
        <v>5</v>
      </c>
      <c r="B6" s="12" t="s">
        <v>6</v>
      </c>
      <c r="C6" s="54" t="s">
        <v>57</v>
      </c>
      <c r="D6" s="55"/>
      <c r="E6" s="12" t="s">
        <v>7</v>
      </c>
      <c r="F6" s="12" t="s">
        <v>8</v>
      </c>
    </row>
    <row r="7" spans="1:6" s="2" customFormat="1" ht="22.5" x14ac:dyDescent="0.2">
      <c r="A7" s="15" t="s">
        <v>53</v>
      </c>
      <c r="B7" s="25" t="s">
        <v>54</v>
      </c>
      <c r="C7" s="43"/>
      <c r="D7" s="44"/>
      <c r="E7" s="18" t="s">
        <v>9</v>
      </c>
      <c r="F7" s="33"/>
    </row>
    <row r="8" spans="1:6" s="2" customFormat="1" ht="22.5" x14ac:dyDescent="0.2">
      <c r="A8" s="16" t="s">
        <v>14</v>
      </c>
      <c r="B8" s="26" t="s">
        <v>15</v>
      </c>
      <c r="C8" s="45"/>
      <c r="D8" s="46"/>
      <c r="E8" s="19" t="s">
        <v>10</v>
      </c>
      <c r="F8" s="34"/>
    </row>
    <row r="9" spans="1:6" s="2" customFormat="1" ht="22.5" x14ac:dyDescent="0.2">
      <c r="A9" s="16" t="s">
        <v>16</v>
      </c>
      <c r="B9" s="26" t="s">
        <v>17</v>
      </c>
      <c r="C9" s="48">
        <f>IF(C7=0,0,C7/C8)</f>
        <v>0</v>
      </c>
      <c r="D9" s="49"/>
      <c r="E9" s="19" t="s">
        <v>12</v>
      </c>
      <c r="F9" s="37"/>
    </row>
    <row r="10" spans="1:6" s="2" customFormat="1" ht="22.5" x14ac:dyDescent="0.2">
      <c r="A10" s="16" t="s">
        <v>18</v>
      </c>
      <c r="B10" s="26" t="s">
        <v>19</v>
      </c>
      <c r="C10" s="48">
        <f>C9-C7</f>
        <v>0</v>
      </c>
      <c r="D10" s="49"/>
      <c r="E10" s="19" t="s">
        <v>12</v>
      </c>
      <c r="F10" s="37"/>
    </row>
    <row r="11" spans="1:6" s="2" customFormat="1" ht="45" x14ac:dyDescent="0.2">
      <c r="A11" s="16" t="s">
        <v>20</v>
      </c>
      <c r="B11" s="26" t="s">
        <v>21</v>
      </c>
      <c r="C11" s="27"/>
      <c r="D11" s="28"/>
      <c r="E11" s="9" t="s">
        <v>6</v>
      </c>
      <c r="F11" s="34"/>
    </row>
    <row r="12" spans="1:6" s="2" customFormat="1" ht="22.5" x14ac:dyDescent="0.2">
      <c r="A12" s="16" t="s">
        <v>22</v>
      </c>
      <c r="B12" s="26" t="s">
        <v>23</v>
      </c>
      <c r="C12" s="29"/>
      <c r="D12" s="29"/>
      <c r="E12" s="19" t="s">
        <v>10</v>
      </c>
      <c r="F12" s="34"/>
    </row>
    <row r="13" spans="1:6" s="2" customFormat="1" ht="22.5" x14ac:dyDescent="0.2">
      <c r="A13" s="16" t="s">
        <v>24</v>
      </c>
      <c r="B13" s="26" t="s">
        <v>25</v>
      </c>
      <c r="C13" s="21">
        <f>C9*C12</f>
        <v>0</v>
      </c>
      <c r="D13" s="21">
        <f>C9*D12</f>
        <v>0</v>
      </c>
      <c r="E13" s="19" t="s">
        <v>12</v>
      </c>
      <c r="F13" s="37"/>
    </row>
    <row r="14" spans="1:6" s="2" customFormat="1" ht="30" x14ac:dyDescent="0.2">
      <c r="A14" s="16" t="s">
        <v>26</v>
      </c>
      <c r="B14" s="26" t="s">
        <v>27</v>
      </c>
      <c r="C14" s="30"/>
      <c r="D14" s="30"/>
      <c r="E14" s="18" t="s">
        <v>13</v>
      </c>
      <c r="F14" s="35"/>
    </row>
    <row r="15" spans="1:6" s="2" customFormat="1" ht="33.75" x14ac:dyDescent="0.2">
      <c r="A15" s="16" t="s">
        <v>28</v>
      </c>
      <c r="B15" s="26" t="s">
        <v>29</v>
      </c>
      <c r="C15" s="22">
        <f>IF(C14=0,0,C13/C14)</f>
        <v>0</v>
      </c>
      <c r="D15" s="22">
        <f>IF(D14=0,0,D13/D14)</f>
        <v>0</v>
      </c>
      <c r="E15" s="19" t="s">
        <v>12</v>
      </c>
      <c r="F15" s="38"/>
    </row>
    <row r="16" spans="1:6" s="2" customFormat="1" ht="22.5" x14ac:dyDescent="0.2">
      <c r="A16" s="16" t="s">
        <v>30</v>
      </c>
      <c r="B16" s="26" t="s">
        <v>31</v>
      </c>
      <c r="C16" s="31"/>
      <c r="D16" s="31"/>
      <c r="E16" s="19" t="s">
        <v>10</v>
      </c>
      <c r="F16" s="35"/>
    </row>
    <row r="17" spans="1:6" s="2" customFormat="1" ht="22.5" x14ac:dyDescent="0.2">
      <c r="A17" s="16" t="s">
        <v>32</v>
      </c>
      <c r="B17" s="26" t="s">
        <v>33</v>
      </c>
      <c r="C17" s="22">
        <f>IF(C16=0,0,C15/C16)</f>
        <v>0</v>
      </c>
      <c r="D17" s="22">
        <f>IF(D16=0,0,D15/D16)</f>
        <v>0</v>
      </c>
      <c r="E17" s="19" t="s">
        <v>12</v>
      </c>
      <c r="F17" s="39"/>
    </row>
    <row r="18" spans="1:6" s="2" customFormat="1" ht="22.5" x14ac:dyDescent="0.2">
      <c r="A18" s="16" t="s">
        <v>35</v>
      </c>
      <c r="B18" s="26" t="s">
        <v>36</v>
      </c>
      <c r="C18" s="32"/>
      <c r="D18" s="32"/>
      <c r="E18" s="19" t="s">
        <v>10</v>
      </c>
      <c r="F18" s="35"/>
    </row>
    <row r="19" spans="1:6" s="2" customFormat="1" ht="22.5" x14ac:dyDescent="0.2">
      <c r="A19" s="16" t="s">
        <v>34</v>
      </c>
      <c r="B19" s="26" t="s">
        <v>37</v>
      </c>
      <c r="C19" s="22">
        <f>C17*C18</f>
        <v>0</v>
      </c>
      <c r="D19" s="10">
        <f>D17*D18</f>
        <v>0</v>
      </c>
      <c r="E19" s="19" t="s">
        <v>12</v>
      </c>
      <c r="F19" s="39"/>
    </row>
    <row r="20" spans="1:6" s="2" customFormat="1" ht="30" x14ac:dyDescent="0.2">
      <c r="A20" s="16" t="s">
        <v>38</v>
      </c>
      <c r="B20" s="26" t="s">
        <v>39</v>
      </c>
      <c r="C20" s="30"/>
      <c r="D20" s="30"/>
      <c r="E20" s="19" t="s">
        <v>10</v>
      </c>
      <c r="F20" s="34"/>
    </row>
    <row r="21" spans="1:6" s="2" customFormat="1" ht="33.75" x14ac:dyDescent="0.2">
      <c r="A21" s="16" t="s">
        <v>40</v>
      </c>
      <c r="B21" s="26" t="s">
        <v>41</v>
      </c>
      <c r="C21" s="21">
        <f>C19*C20</f>
        <v>0</v>
      </c>
      <c r="D21" s="21">
        <f>D19*D20</f>
        <v>0</v>
      </c>
      <c r="E21" s="19" t="s">
        <v>12</v>
      </c>
      <c r="F21" s="37"/>
    </row>
    <row r="22" spans="1:6" s="2" customFormat="1" ht="22.5" x14ac:dyDescent="0.2">
      <c r="A22" s="16" t="s">
        <v>42</v>
      </c>
      <c r="B22" s="26" t="s">
        <v>43</v>
      </c>
      <c r="C22" s="30"/>
      <c r="D22" s="30"/>
      <c r="E22" s="19" t="s">
        <v>11</v>
      </c>
      <c r="F22" s="34"/>
    </row>
    <row r="23" spans="1:6" s="2" customFormat="1" ht="22.5" x14ac:dyDescent="0.2">
      <c r="A23" s="16" t="s">
        <v>44</v>
      </c>
      <c r="B23" s="26" t="s">
        <v>45</v>
      </c>
      <c r="C23" s="21">
        <f>C22*C15</f>
        <v>0</v>
      </c>
      <c r="D23" s="21">
        <f>D15*D22</f>
        <v>0</v>
      </c>
      <c r="E23" s="19" t="s">
        <v>12</v>
      </c>
      <c r="F23" s="37"/>
    </row>
    <row r="24" spans="1:6" s="2" customFormat="1" ht="33.75" x14ac:dyDescent="0.2">
      <c r="A24" s="16" t="s">
        <v>46</v>
      </c>
      <c r="B24" s="26" t="s">
        <v>47</v>
      </c>
      <c r="C24" s="50"/>
      <c r="D24" s="51"/>
      <c r="E24" s="19" t="s">
        <v>11</v>
      </c>
      <c r="F24" s="34"/>
    </row>
    <row r="25" spans="1:6" s="2" customFormat="1" ht="21.75" customHeight="1" x14ac:dyDescent="0.2">
      <c r="A25" s="16" t="s">
        <v>48</v>
      </c>
      <c r="B25" s="26" t="s">
        <v>49</v>
      </c>
      <c r="C25" s="48">
        <f>C24+C23+C21+D21+D23</f>
        <v>0</v>
      </c>
      <c r="D25" s="49"/>
      <c r="E25" s="19" t="s">
        <v>12</v>
      </c>
      <c r="F25" s="37"/>
    </row>
    <row r="26" spans="1:6" s="2" customFormat="1" ht="22.5" x14ac:dyDescent="0.2">
      <c r="A26" s="16" t="s">
        <v>50</v>
      </c>
      <c r="B26" s="26" t="s">
        <v>51</v>
      </c>
      <c r="C26" s="52">
        <f>C10-C25</f>
        <v>0</v>
      </c>
      <c r="D26" s="53"/>
      <c r="E26" s="19" t="s">
        <v>12</v>
      </c>
      <c r="F26" s="37"/>
    </row>
    <row r="28" spans="1:6" ht="42.75" x14ac:dyDescent="0.2">
      <c r="A28" s="42" t="s">
        <v>56</v>
      </c>
    </row>
  </sheetData>
  <sortState ref="A7:F26">
    <sortCondition sortBy="fontColor" ref="C26" dxfId="11"/>
  </sortState>
  <mergeCells count="9">
    <mergeCell ref="C24:D24"/>
    <mergeCell ref="C25:D25"/>
    <mergeCell ref="C26:D26"/>
    <mergeCell ref="C6:D6"/>
    <mergeCell ref="A1:E1"/>
    <mergeCell ref="C7:D7"/>
    <mergeCell ref="C8:D8"/>
    <mergeCell ref="C9:D9"/>
    <mergeCell ref="C10:D10"/>
  </mergeCells>
  <conditionalFormatting sqref="C26">
    <cfRule type="cellIs" dxfId="10" priority="1" operator="greaterThan">
      <formula>0</formula>
    </cfRule>
    <cfRule type="cellIs" dxfId="9" priority="2" operator="lessThan">
      <formula>0</formula>
    </cfRule>
    <cfRule type="cellIs" dxfId="8" priority="3" operator="greaterThan">
      <formula>0</formula>
    </cfRule>
    <cfRule type="cellIs" dxfId="7" priority="4" operator="lessThan">
      <formula>0</formula>
    </cfRule>
    <cfRule type="cellIs" dxfId="6" priority="5" operator="greaterThan">
      <formula>0</formula>
    </cfRule>
    <cfRule type="cellIs" dxfId="5" priority="6" operator="greaterThan">
      <formula>0</formula>
    </cfRule>
    <cfRule type="cellIs" dxfId="4" priority="7" operator="greaterThan">
      <formula>0</formula>
    </cfRule>
    <cfRule type="cellIs" dxfId="3" priority="8" operator="greaterThan">
      <formula>0</formula>
    </cfRule>
    <cfRule type="cellIs" dxfId="2" priority="9" operator="lessThan">
      <formula>0</formula>
    </cfRule>
    <cfRule type="cellIs" dxfId="1" priority="10" operator="greaterThan">
      <formula>0</formula>
    </cfRule>
    <cfRule type="cellIs" dxfId="0" priority="11" operator="lessThan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PageLayoutView="120" workbookViewId="0">
      <selection activeCell="D2" sqref="D2"/>
    </sheetView>
  </sheetViews>
  <sheetFormatPr baseColWidth="10" defaultColWidth="10.875" defaultRowHeight="14.25" x14ac:dyDescent="0.2"/>
  <cols>
    <col min="1" max="1" width="25.5" style="4" customWidth="1"/>
    <col min="2" max="2" width="27.5" style="1" customWidth="1"/>
    <col min="3" max="3" width="20.375" style="1" customWidth="1"/>
    <col min="4" max="4" width="18.5" style="1" customWidth="1"/>
    <col min="5" max="5" width="27.5" style="1" customWidth="1"/>
    <col min="6" max="6" width="52.5" style="1" customWidth="1"/>
    <col min="7" max="16384" width="10.875" style="1"/>
  </cols>
  <sheetData>
    <row r="1" spans="1:6" ht="42" customHeight="1" x14ac:dyDescent="0.2">
      <c r="A1" s="41" t="s">
        <v>58</v>
      </c>
      <c r="B1" s="41"/>
      <c r="C1" s="41"/>
      <c r="D1" s="41"/>
      <c r="E1" s="41"/>
    </row>
    <row r="2" spans="1:6" s="2" customFormat="1" ht="15.75" x14ac:dyDescent="0.25">
      <c r="A2" s="5" t="s">
        <v>52</v>
      </c>
      <c r="B2" s="56"/>
    </row>
    <row r="3" spans="1:6" s="2" customFormat="1" ht="15.75" x14ac:dyDescent="0.25">
      <c r="A3" s="6" t="s">
        <v>3</v>
      </c>
      <c r="B3" s="56"/>
    </row>
    <row r="4" spans="1:6" s="2" customFormat="1" ht="15.75" x14ac:dyDescent="0.25">
      <c r="A4" s="7" t="s">
        <v>4</v>
      </c>
      <c r="B4" s="36"/>
    </row>
    <row r="5" spans="1:6" s="2" customFormat="1" ht="15" x14ac:dyDescent="0.2">
      <c r="A5" s="3"/>
    </row>
    <row r="6" spans="1:6" s="2" customFormat="1" ht="16.5" thickBot="1" x14ac:dyDescent="0.3">
      <c r="A6" s="12" t="s">
        <v>5</v>
      </c>
      <c r="B6" s="12" t="s">
        <v>6</v>
      </c>
      <c r="C6" s="54" t="s">
        <v>57</v>
      </c>
      <c r="D6" s="55"/>
      <c r="E6" s="12" t="s">
        <v>7</v>
      </c>
      <c r="F6" s="12" t="s">
        <v>8</v>
      </c>
    </row>
    <row r="7" spans="1:6" s="2" customFormat="1" ht="22.5" x14ac:dyDescent="0.2">
      <c r="A7" s="15" t="s">
        <v>53</v>
      </c>
      <c r="B7" s="25" t="s">
        <v>54</v>
      </c>
      <c r="C7" s="58">
        <v>10000000</v>
      </c>
      <c r="D7" s="59"/>
      <c r="E7" s="18" t="s">
        <v>9</v>
      </c>
      <c r="F7" s="11"/>
    </row>
    <row r="8" spans="1:6" s="2" customFormat="1" ht="22.5" x14ac:dyDescent="0.2">
      <c r="A8" s="16" t="s">
        <v>14</v>
      </c>
      <c r="B8" s="26" t="s">
        <v>15</v>
      </c>
      <c r="C8" s="60">
        <v>0.25</v>
      </c>
      <c r="D8" s="61"/>
      <c r="E8" s="19" t="s">
        <v>10</v>
      </c>
      <c r="F8" s="8"/>
    </row>
    <row r="9" spans="1:6" s="2" customFormat="1" ht="22.5" x14ac:dyDescent="0.2">
      <c r="A9" s="16" t="s">
        <v>16</v>
      </c>
      <c r="B9" s="26" t="s">
        <v>17</v>
      </c>
      <c r="C9" s="48">
        <f>C7/C8</f>
        <v>40000000</v>
      </c>
      <c r="D9" s="49"/>
      <c r="E9" s="19" t="s">
        <v>12</v>
      </c>
      <c r="F9" s="8"/>
    </row>
    <row r="10" spans="1:6" s="2" customFormat="1" ht="22.5" x14ac:dyDescent="0.2">
      <c r="A10" s="16" t="s">
        <v>18</v>
      </c>
      <c r="B10" s="26" t="s">
        <v>19</v>
      </c>
      <c r="C10" s="47">
        <f>C9-C7</f>
        <v>30000000</v>
      </c>
      <c r="D10" s="57"/>
      <c r="E10" s="19" t="s">
        <v>12</v>
      </c>
      <c r="F10" s="8"/>
    </row>
    <row r="11" spans="1:6" s="2" customFormat="1" ht="45" x14ac:dyDescent="0.2">
      <c r="A11" s="16" t="s">
        <v>20</v>
      </c>
      <c r="B11" s="26" t="s">
        <v>21</v>
      </c>
      <c r="C11" s="20" t="s">
        <v>2</v>
      </c>
      <c r="D11" s="24" t="s">
        <v>1</v>
      </c>
      <c r="E11" s="9" t="s">
        <v>6</v>
      </c>
      <c r="F11" s="8"/>
    </row>
    <row r="12" spans="1:6" s="2" customFormat="1" ht="22.5" x14ac:dyDescent="0.2">
      <c r="A12" s="16" t="s">
        <v>22</v>
      </c>
      <c r="B12" s="26" t="s">
        <v>23</v>
      </c>
      <c r="C12" s="17">
        <v>0.8</v>
      </c>
      <c r="D12" s="17">
        <v>0.2</v>
      </c>
      <c r="E12" s="19" t="s">
        <v>10</v>
      </c>
      <c r="F12" s="8"/>
    </row>
    <row r="13" spans="1:6" s="2" customFormat="1" ht="22.5" x14ac:dyDescent="0.2">
      <c r="A13" s="16" t="s">
        <v>24</v>
      </c>
      <c r="B13" s="26" t="s">
        <v>25</v>
      </c>
      <c r="C13" s="21">
        <f>C9*C12</f>
        <v>32000000</v>
      </c>
      <c r="D13" s="21">
        <f>C9*D12</f>
        <v>8000000</v>
      </c>
      <c r="E13" s="19" t="s">
        <v>12</v>
      </c>
      <c r="F13" s="8"/>
    </row>
    <row r="14" spans="1:6" s="2" customFormat="1" ht="30" x14ac:dyDescent="0.2">
      <c r="A14" s="16" t="s">
        <v>26</v>
      </c>
      <c r="B14" s="26" t="s">
        <v>27</v>
      </c>
      <c r="C14" s="21">
        <v>25</v>
      </c>
      <c r="D14" s="21">
        <v>100</v>
      </c>
      <c r="E14" s="18" t="s">
        <v>13</v>
      </c>
      <c r="F14" s="14"/>
    </row>
    <row r="15" spans="1:6" s="2" customFormat="1" ht="33.75" x14ac:dyDescent="0.2">
      <c r="A15" s="16" t="s">
        <v>28</v>
      </c>
      <c r="B15" s="26" t="s">
        <v>29</v>
      </c>
      <c r="C15" s="22">
        <f>C13/C14</f>
        <v>1280000</v>
      </c>
      <c r="D15" s="22">
        <f>D13/D14</f>
        <v>80000</v>
      </c>
      <c r="E15" s="19" t="s">
        <v>12</v>
      </c>
      <c r="F15" s="13"/>
    </row>
    <row r="16" spans="1:6" s="2" customFormat="1" ht="22.5" x14ac:dyDescent="0.2">
      <c r="A16" s="16" t="s">
        <v>30</v>
      </c>
      <c r="B16" s="26" t="s">
        <v>31</v>
      </c>
      <c r="C16" s="22">
        <v>10</v>
      </c>
      <c r="D16" s="22">
        <v>1</v>
      </c>
      <c r="E16" s="19" t="s">
        <v>10</v>
      </c>
      <c r="F16" s="14"/>
    </row>
    <row r="17" spans="1:6" s="2" customFormat="1" ht="22.5" x14ac:dyDescent="0.2">
      <c r="A17" s="16" t="s">
        <v>32</v>
      </c>
      <c r="B17" s="26" t="s">
        <v>33</v>
      </c>
      <c r="C17" s="22">
        <f>C15/C16</f>
        <v>128000</v>
      </c>
      <c r="D17" s="22">
        <f>D15/D16</f>
        <v>80000</v>
      </c>
      <c r="E17" s="19" t="s">
        <v>12</v>
      </c>
      <c r="F17" s="14"/>
    </row>
    <row r="18" spans="1:6" s="2" customFormat="1" ht="22.5" x14ac:dyDescent="0.2">
      <c r="A18" s="16" t="s">
        <v>35</v>
      </c>
      <c r="B18" s="26" t="s">
        <v>36</v>
      </c>
      <c r="C18" s="23">
        <v>0.25</v>
      </c>
      <c r="D18" s="23">
        <v>0.75</v>
      </c>
      <c r="E18" s="19" t="s">
        <v>10</v>
      </c>
      <c r="F18" s="14"/>
    </row>
    <row r="19" spans="1:6" s="2" customFormat="1" ht="22.5" x14ac:dyDescent="0.2">
      <c r="A19" s="16" t="s">
        <v>34</v>
      </c>
      <c r="B19" s="26" t="s">
        <v>37</v>
      </c>
      <c r="C19" s="22">
        <f>C17*C18</f>
        <v>32000</v>
      </c>
      <c r="D19" s="22">
        <f>D17*D18</f>
        <v>60000</v>
      </c>
      <c r="E19" s="19" t="s">
        <v>12</v>
      </c>
      <c r="F19" s="14"/>
    </row>
    <row r="20" spans="1:6" s="2" customFormat="1" ht="30" x14ac:dyDescent="0.2">
      <c r="A20" s="16" t="s">
        <v>38</v>
      </c>
      <c r="B20" s="26" t="s">
        <v>39</v>
      </c>
      <c r="C20" s="21">
        <v>10</v>
      </c>
      <c r="D20" s="21">
        <v>5</v>
      </c>
      <c r="E20" s="19" t="s">
        <v>10</v>
      </c>
      <c r="F20" s="8"/>
    </row>
    <row r="21" spans="1:6" s="2" customFormat="1" ht="33.75" x14ac:dyDescent="0.2">
      <c r="A21" s="16" t="s">
        <v>40</v>
      </c>
      <c r="B21" s="26" t="s">
        <v>41</v>
      </c>
      <c r="C21" s="21">
        <f>C19*C20</f>
        <v>320000</v>
      </c>
      <c r="D21" s="21">
        <f>D19*D20</f>
        <v>300000</v>
      </c>
      <c r="E21" s="19" t="s">
        <v>12</v>
      </c>
      <c r="F21" s="8"/>
    </row>
    <row r="22" spans="1:6" s="2" customFormat="1" ht="22.5" x14ac:dyDescent="0.2">
      <c r="A22" s="16" t="s">
        <v>42</v>
      </c>
      <c r="B22" s="26" t="s">
        <v>43</v>
      </c>
      <c r="C22" s="21">
        <v>8</v>
      </c>
      <c r="D22" s="21">
        <v>32</v>
      </c>
      <c r="E22" s="19" t="s">
        <v>11</v>
      </c>
      <c r="F22" s="8"/>
    </row>
    <row r="23" spans="1:6" s="2" customFormat="1" ht="22.5" x14ac:dyDescent="0.2">
      <c r="A23" s="16" t="s">
        <v>44</v>
      </c>
      <c r="B23" s="26" t="s">
        <v>45</v>
      </c>
      <c r="C23" s="21">
        <f>C22*C15</f>
        <v>10240000</v>
      </c>
      <c r="D23" s="21">
        <f>D15*D22</f>
        <v>2560000</v>
      </c>
      <c r="E23" s="19" t="s">
        <v>12</v>
      </c>
      <c r="F23" s="8"/>
    </row>
    <row r="24" spans="1:6" s="2" customFormat="1" ht="33.75" x14ac:dyDescent="0.2">
      <c r="A24" s="16" t="s">
        <v>46</v>
      </c>
      <c r="B24" s="26" t="s">
        <v>47</v>
      </c>
      <c r="C24" s="48">
        <v>15000000</v>
      </c>
      <c r="D24" s="49"/>
      <c r="E24" s="19" t="s">
        <v>11</v>
      </c>
      <c r="F24" s="8"/>
    </row>
    <row r="25" spans="1:6" s="2" customFormat="1" ht="15" x14ac:dyDescent="0.2">
      <c r="A25" s="16" t="s">
        <v>48</v>
      </c>
      <c r="B25" s="26" t="s">
        <v>49</v>
      </c>
      <c r="C25" s="48">
        <f>C24+C23+C21+D21+D23</f>
        <v>28420000</v>
      </c>
      <c r="D25" s="49"/>
      <c r="E25" s="19" t="s">
        <v>12</v>
      </c>
      <c r="F25" s="8"/>
    </row>
    <row r="26" spans="1:6" s="2" customFormat="1" ht="22.5" x14ac:dyDescent="0.2">
      <c r="A26" s="16" t="s">
        <v>50</v>
      </c>
      <c r="B26" s="26" t="s">
        <v>51</v>
      </c>
      <c r="C26" s="52">
        <f>C10-C25</f>
        <v>1580000</v>
      </c>
      <c r="D26" s="53"/>
      <c r="E26" s="19" t="s">
        <v>12</v>
      </c>
      <c r="F26" s="8"/>
    </row>
    <row r="28" spans="1:6" ht="42.75" x14ac:dyDescent="0.2">
      <c r="A28" s="42" t="s">
        <v>56</v>
      </c>
    </row>
  </sheetData>
  <mergeCells count="9">
    <mergeCell ref="C10:D10"/>
    <mergeCell ref="C24:D24"/>
    <mergeCell ref="C25:D25"/>
    <mergeCell ref="C26:D26"/>
    <mergeCell ref="A1:E1"/>
    <mergeCell ref="C6:D6"/>
    <mergeCell ref="C7:D7"/>
    <mergeCell ref="C8:D8"/>
    <mergeCell ref="C9:D9"/>
  </mergeCells>
  <conditionalFormatting sqref="C26">
    <cfRule type="cellIs" dxfId="19" priority="1" operator="lessThan">
      <formula>0</formula>
    </cfRule>
    <cfRule type="cellIs" dxfId="18" priority="2" operator="greaterThan">
      <formula>0</formula>
    </cfRule>
    <cfRule type="cellIs" dxfId="17" priority="3" operator="greaterThan">
      <formula>0</formula>
    </cfRule>
    <cfRule type="cellIs" dxfId="16" priority="4" operator="greaterThan">
      <formula>0</formula>
    </cfRule>
    <cfRule type="cellIs" dxfId="15" priority="5" operator="greaterThan">
      <formula>0</formula>
    </cfRule>
    <cfRule type="cellIs" dxfId="14" priority="6" operator="lessThan">
      <formula>0</formula>
    </cfRule>
    <cfRule type="cellIs" dxfId="13" priority="7" operator="greaterThan">
      <formula>0</formula>
    </cfRule>
    <cfRule type="cellIs" dxfId="12" priority="8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Reverse Financials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Hofmann</dc:creator>
  <cp:lastModifiedBy>Wekwerth, Zoé</cp:lastModifiedBy>
  <dcterms:created xsi:type="dcterms:W3CDTF">2014-08-07T06:06:23Z</dcterms:created>
  <dcterms:modified xsi:type="dcterms:W3CDTF">2021-07-28T09:20:41Z</dcterms:modified>
</cp:coreProperties>
</file>